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THOA" sheetId="10" r:id="rId2"/>
    <sheet name="NGOC" sheetId="14" r:id="rId3"/>
    <sheet name="LDPT" sheetId="12" r:id="rId4"/>
    <sheet name="Mẫu 4" sheetId="13" r:id="rId5"/>
  </sheets>
  <definedNames>
    <definedName name="_xlnm.Print_Titles" localSheetId="3">LDPT!$11:$12</definedName>
    <definedName name="_xlnm.Print_Titles" localSheetId="2">NGOC!$11:$12</definedName>
    <definedName name="_xlnm.Print_Titles" localSheetId="1">THOA!$11:$12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4" l="1"/>
  <c r="E48" i="14" s="1"/>
  <c r="C52" i="14"/>
  <c r="C48" i="14" s="1"/>
  <c r="B52" i="14"/>
  <c r="B48" i="14" s="1"/>
  <c r="E49" i="14"/>
  <c r="C49" i="14"/>
  <c r="B49" i="14"/>
  <c r="E42" i="14"/>
  <c r="C42" i="14"/>
  <c r="B42" i="14"/>
  <c r="E39" i="14"/>
  <c r="C39" i="14"/>
  <c r="B39" i="14"/>
  <c r="E34" i="14"/>
  <c r="C34" i="14"/>
  <c r="B34" i="14"/>
  <c r="E28" i="14"/>
  <c r="E20" i="14" s="1"/>
  <c r="C28" i="14"/>
  <c r="B28" i="14"/>
  <c r="E21" i="14"/>
  <c r="C21" i="14"/>
  <c r="B21" i="14"/>
  <c r="B20" i="14"/>
  <c r="E17" i="14"/>
  <c r="C17" i="14"/>
  <c r="B17" i="14"/>
  <c r="E14" i="14"/>
  <c r="C14" i="14"/>
  <c r="C13" i="14" s="1"/>
  <c r="B14" i="14"/>
  <c r="B13" i="14" s="1"/>
  <c r="E13" i="14"/>
  <c r="E56" i="14" s="1"/>
  <c r="C20" i="14" l="1"/>
  <c r="C56" i="14"/>
  <c r="B56" i="14"/>
  <c r="E57" i="14" s="1"/>
  <c r="E58" i="14" s="1"/>
  <c r="C52" i="10"/>
  <c r="C57" i="14" l="1"/>
  <c r="C58" i="14" s="1"/>
  <c r="E52" i="10"/>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<sst xmlns="http://schemas.openxmlformats.org/spreadsheetml/2006/main" count="373" uniqueCount="212">
  <si>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</si>
  <si>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</si>
  <si>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</si>
  <si>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</si>
  <si>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</si>
  <si>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</si>
  <si>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</si>
  <si>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</si>
  <si>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</si>
  <si>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</si>
  <si>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</si>
  <si>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</si>
  <si>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</si>
  <si>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</si>
  <si>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</si>
  <si>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</si>
  <si>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</si>
  <si>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</si>
  <si>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</si>
  <si>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</si>
  <si>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</si>
  <si>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</si>
  <si>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</si>
  <si>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</si>
  <si>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</si>
  <si>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</si>
  <si>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</si>
  <si>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</si>
  <si>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</si>
  <si>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</si>
  <si>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</si>
  <si>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</si>
  <si>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</si>
  <si>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</si>
  <si>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</si>
  <si>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</si>
  <si>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</si>
  <si>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</si>
  <si>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</si>
  <si>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</si>
  <si>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</si>
  <si>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</si>
  <si>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</si>
  <si>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</si>
  <si>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</si>
  <si>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</si>
  <si>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</si>
  <si>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</si>
  <si>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</si>
  <si>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</si>
  <si>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</si>
  <si>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</si>
  <si>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</si>
  <si>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</si>
  <si>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</si>
  <si>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</si>
  <si>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</si>
  <si>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</si>
  <si>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</si>
  <si>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</si>
  <si>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</si>
  <si>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</si>
  <si>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</si>
  <si>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</si>
  <si>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</si>
  <si>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</si>
  <si>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</si>
  <si>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</si>
  <si>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</si>
  <si>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</si>
  <si>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</si>
  <si>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</si>
  <si>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</si>
  <si>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</si>
  <si>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</si>
  <si>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</si>
  <si>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</si>
  <si>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</si>
  <si>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</si>
  <si>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</si>
  <si>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</si>
  <si>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</si>
  <si>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</si>
  <si>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</si>
  <si>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</si>
  <si>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</si>
  <si>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</si>
  <si>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</si>
  <si>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</si>
  <si>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</si>
  <si>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</si>
  <si>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</si>
  <si>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</si>
  <si>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</si>
  <si>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</si>
  <si>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</si>
  <si>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</si>
  <si>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</si>
  <si>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</si>
  <si>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</si>
  <si>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</si>
  <si>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</si>
  <si>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</si>
  <si>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</si>
  <si>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</si>
  <si>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</si>
  <si>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</si>
  <si>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</si>
  <si>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</si>
  <si>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</si>
  <si>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</si>
  <si>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</si>
  <si>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</si>
  <si>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</si>
  <si>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</si>
  <si>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</si>
  <si>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</si>
  <si>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</si>
  <si>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</si>
  <si>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</si>
  <si>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</si>
  <si>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</si>
  <si>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</si>
  <si>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</si>
  <si>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</si>
  <si>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</si>
  <si>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</si>
  <si>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</si>
  <si>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</si>
  <si>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</si>
  <si>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</si>
  <si>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</si>
  <si>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</si>
  <si>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</si>
  <si>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</si>
  <si>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</si>
  <si>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</si>
  <si>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</si>
  <si>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</si>
  <si>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</si>
  <si>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</si>
  <si>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</si>
  <si>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</si>
  <si>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</si>
  <si>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</si>
  <si>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</si>
  <si>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</si>
  <si>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</si>
  <si>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</si>
  <si>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</si>
  <si>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</si>
  <si>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</si>
  <si>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</si>
  <si>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</si>
  <si>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</si>
  <si>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</si>
  <si>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</si>
  <si>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</si>
  <si>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</si>
  <si>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</si>
  <si>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</si>
  <si>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</si>
  <si>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</si>
  <si>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</si>
  <si>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</si>
  <si>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</si>
  <si>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</si>
  <si>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</si>
  <si>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</si>
  <si>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</si>
  <si>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</si>
  <si>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</si>
  <si>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</si>
  <si>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</si>
  <si>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</si>
  <si>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</si>
  <si>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</si>
  <si>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</si>
  <si>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</si>
  <si>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</si>
  <si>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</si>
  <si>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</si>
  <si>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</si>
  <si>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</si>
  <si>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</si>
  <si>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</si>
  <si>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</si>
  <si>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</si>
  <si>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</si>
  <si>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</si>
  <si>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rgb="FF000000"/>
        <rFont val="Times New Roman"/>
        <family val="1"/>
      </rPr>
      <t>PHÒNG KẾ HOẠCH - TÀI CHÍNH</t>
    </r>
  </si>
  <si>
    <t xml:space="preserve">           Đơn vị: Phòng Kế hoạch - Tài chính</t>
  </si>
  <si>
    <r>
      <t xml:space="preserve">           Trình độ chuyên môn: </t>
    </r>
    <r>
      <rPr>
        <b/>
        <sz val="14"/>
        <rFont val="Times New Roman"/>
        <family val="1"/>
      </rPr>
      <t>Trung cấp kế toán</t>
    </r>
  </si>
  <si>
    <r>
      <t xml:space="preserve">           Chức danh nghề nghiệp (CDNN): Kế toán viên trung cấp 06.032</t>
    </r>
    <r>
      <rPr>
        <sz val="14"/>
        <color indexed="8"/>
        <rFont val="Times New Roman"/>
        <family val="1"/>
      </rPr>
      <t>)</t>
    </r>
  </si>
  <si>
    <t xml:space="preserve">           Nhiệm vụ được phân công:  Nhân viên kế toán tổng hợp</t>
  </si>
  <si>
    <t>Bằng cử nhân kế toán</t>
  </si>
  <si>
    <t>Chứng chỉ ngoại ngữ B</t>
  </si>
  <si>
    <t>Chứng chỉ tin học ứng dụng trình độ A</t>
  </si>
  <si>
    <t>Chứng chỉ bồi dưỡng ngạch kế toán viên</t>
  </si>
  <si>
    <t>Lý do nghỉ hộ sản</t>
  </si>
  <si>
    <t>Bằng cử nhân kế toán ngày 28/12/2018</t>
  </si>
  <si>
    <t xml:space="preserve">           Họ và tên: TRẦN THỊ MINH THOA</t>
  </si>
  <si>
    <t>Trần Thị Minh Thoa</t>
  </si>
  <si>
    <t>Nguyễn Kính</t>
  </si>
  <si>
    <t>Tp.HCM, ngày…… tháng …… năm 2019</t>
  </si>
  <si>
    <t>Bằng trung cấp kế toán</t>
  </si>
  <si>
    <t>Chứng chỉ ngoại ngữ A</t>
  </si>
  <si>
    <t xml:space="preserve">           Họ và tên: ĐỖ THỊ NGỌC</t>
  </si>
  <si>
    <t xml:space="preserve">Chứng chỉ bồi dưỡng </t>
  </si>
  <si>
    <t>Lập kế hoạch thu học phí hàng năm </t>
  </si>
  <si>
    <t>- Lập kế hoạch dự toán hàng năm
'- Thự hiện các báo báo gửi Sở GD&amp;ĐT TP.HCM
' Báo cáo kiểm kê hàng năm
' Báo cáo quyết toán hàng năm</t>
  </si>
  <si>
    <t>Đỗ Thị Ngọc</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</si>
</sst>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4"/>
      <name val="Times New Roman"/>
      <family val="1"/>
    </font>
    <font>
      <b/>
      <i/>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rgb="FFFFC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17" fillId="0" borderId="0" xfId="0" applyFont="1" applyAlignment="1">
      <alignment horizontal="center"/>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5" fillId="6"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27" fillId="6" borderId="1" xfId="0" applyFont="1" applyFill="1" applyBorder="1" applyAlignment="1">
      <alignment horizontal="left" vertical="center" wrapText="1"/>
    </xf>
    <xf numFmtId="0" fontId="29" fillId="6" borderId="1" xfId="0" applyFont="1" applyFill="1" applyBorder="1" applyAlignment="1">
      <alignment horizontal="left" vertical="center" wrapText="1"/>
    </xf>
    <xf numFmtId="0" fontId="15" fillId="6" borderId="0" xfId="0" applyFont="1" applyFill="1"/>
    <xf numFmtId="0" fontId="36" fillId="4" borderId="1" xfId="0" applyFont="1" applyFill="1" applyBorder="1" applyAlignment="1">
      <alignment horizontal="left" vertical="center" wrapText="1"/>
    </xf>
    <xf numFmtId="0" fontId="27" fillId="2" borderId="1" xfId="0" quotePrefix="1" applyFont="1" applyFill="1" applyBorder="1" applyAlignment="1">
      <alignment horizontal="left" vertical="center" wrapText="1"/>
    </xf>
  </cellXfs>
  <cellStyles count="1">
    <cellStyle name="Normal" xfId="0" builtinId="0"/>
  </cellStyles>
  <dxfs count="23">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1574165</xdr:colOff>
      <xdr:row>1</xdr:row>
      <xdr:rowOff>664210</xdr:rowOff>
    </xdr:from>
    <xdr:to>
      <xdr:col>0</xdr:col>
      <xdr:colOff>2651760</xdr:colOff>
      <xdr:row>1</xdr:row>
      <xdr:rowOff>664210</xdr:rowOff>
    </xdr:to>
    <xdr:cxnSp macro="">
      <xdr:nvCxnSpPr>
        <xdr:cNvPr id="5" name="Straight Connector 4"/>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6" name="Straight Connector 5"/>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7"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84" t="s">
        <v>11</v>
      </c>
      <c r="E2" s="84"/>
      <c r="F2" s="84"/>
    </row>
    <row r="3" spans="1:6" ht="6" customHeight="1" x14ac:dyDescent="0.25">
      <c r="A3" s="1"/>
      <c r="B3" s="2"/>
    </row>
    <row r="4" spans="1:6" ht="48.75" customHeight="1" x14ac:dyDescent="0.25">
      <c r="A4" s="85" t="s">
        <v>32</v>
      </c>
      <c r="B4" s="86"/>
      <c r="C4" s="86"/>
      <c r="D4" s="86"/>
      <c r="E4" s="86"/>
      <c r="F4" s="8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81" t="s">
        <v>0</v>
      </c>
      <c r="B12" s="81" t="s">
        <v>1</v>
      </c>
      <c r="C12" s="81" t="s">
        <v>12</v>
      </c>
      <c r="D12" s="81"/>
      <c r="E12" s="81" t="s">
        <v>2</v>
      </c>
      <c r="F12" s="81"/>
    </row>
    <row r="13" spans="1:6" ht="34.5" x14ac:dyDescent="0.25">
      <c r="A13" s="81"/>
      <c r="B13" s="8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178</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1">
        <f>ROUND(C63/B63*100,0)</f>
        <v>0</v>
      </c>
      <c r="D64" s="81"/>
      <c r="E64" s="81">
        <f>ROUND(E63/B63*100,0)</f>
        <v>0</v>
      </c>
      <c r="F64" s="81"/>
    </row>
    <row r="65" spans="1:6" ht="27" customHeight="1" x14ac:dyDescent="0.25">
      <c r="A65" s="23" t="s">
        <v>7</v>
      </c>
      <c r="B65" s="10"/>
      <c r="C65" s="82" t="str">
        <f>IF(AND(AND(C16=2,C23=2),C64&gt;=80),"Loại A",IF(AND(AND(C16=2,C23=2),C64&gt;=65),"Loại B",IF(AND(AND(C16=2,C23=2),C64&gt;=50),"Loại C",IF(AND(AND(C16=2,C23=2),C64&lt;50),"Không đạt chuẩn",IF(OR(C16&lt;2,C23&lt;2),"Không đạt chuẩn")))))</f>
        <v>Không đạt chuẩn</v>
      </c>
      <c r="D65" s="82"/>
      <c r="E65" s="82" t="str">
        <f>IF(AND(AND(E16=2,E23=2),E64&gt;=80),"Loại A",IF(AND(AND(E16=2,E23=2),E64&gt;=65),"Loại B",IF(AND(AND(E16=2,E23=2),E64&gt;=50),"Loại C",IF(AND(AND(E16=2,E23=2),E64&lt;50),"Không đạt chuẩn",IF(OR(E16&lt;2,E23&lt;2),"Không đạt chuẩn")))))</f>
        <v>Không đạt chuẩn</v>
      </c>
      <c r="F65" s="82"/>
    </row>
    <row r="66" spans="1:6" ht="12" customHeight="1" x14ac:dyDescent="0.25">
      <c r="A66" s="13"/>
    </row>
    <row r="67" spans="1:6" x14ac:dyDescent="0.25">
      <c r="A67" s="26" t="s">
        <v>185</v>
      </c>
      <c r="D67" s="80" t="s">
        <v>186</v>
      </c>
      <c r="E67" s="80"/>
      <c r="F67" s="80"/>
    </row>
    <row r="68" spans="1:6" x14ac:dyDescent="0.25">
      <c r="A68" s="27" t="s">
        <v>8</v>
      </c>
      <c r="D68" s="83" t="s">
        <v>9</v>
      </c>
      <c r="E68" s="83"/>
      <c r="F68" s="83"/>
    </row>
    <row r="69" spans="1:6" x14ac:dyDescent="0.25">
      <c r="A69" s="26" t="s">
        <v>10</v>
      </c>
      <c r="D69" s="80" t="s">
        <v>10</v>
      </c>
      <c r="E69" s="80"/>
      <c r="F69" s="80"/>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22" priority="8" stopIfTrue="1" operator="equal">
      <formula>0</formula>
    </cfRule>
  </conditionalFormatting>
  <conditionalFormatting sqref="E44 E14:E38">
    <cfRule type="cellIs" dxfId="21" priority="7" stopIfTrue="1" operator="equal">
      <formula>1</formula>
    </cfRule>
  </conditionalFormatting>
  <conditionalFormatting sqref="B49:C62 E49:E62">
    <cfRule type="cellIs" dxfId="20" priority="6" stopIfTrue="1" operator="equal">
      <formula>0</formula>
    </cfRule>
  </conditionalFormatting>
  <conditionalFormatting sqref="E49:E62">
    <cfRule type="cellIs" dxfId="19" priority="5" stopIfTrue="1" operator="equal">
      <formula>1</formula>
    </cfRule>
  </conditionalFormatting>
  <conditionalFormatting sqref="E45:E48 B45:C48">
    <cfRule type="cellIs" dxfId="18" priority="4" stopIfTrue="1" operator="equal">
      <formula>0</formula>
    </cfRule>
  </conditionalFormatting>
  <conditionalFormatting sqref="E45:E48">
    <cfRule type="cellIs" dxfId="17" priority="3" stopIfTrue="1" operator="equal">
      <formula>1</formula>
    </cfRule>
  </conditionalFormatting>
  <conditionalFormatting sqref="E39:E43 B39:C43">
    <cfRule type="cellIs" dxfId="16" priority="2" stopIfTrue="1" operator="equal">
      <formula>0</formula>
    </cfRule>
  </conditionalFormatting>
  <conditionalFormatting sqref="E39:E43">
    <cfRule type="cellIs" dxfId="15"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2" zoomScaleNormal="100" workbookViewId="0">
      <selection activeCell="D43" sqref="D43"/>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84" t="s">
        <v>11</v>
      </c>
      <c r="E2" s="84"/>
      <c r="F2" s="84"/>
    </row>
    <row r="3" spans="1:6" x14ac:dyDescent="0.25">
      <c r="A3" s="1"/>
      <c r="B3" s="2"/>
    </row>
    <row r="4" spans="1:6" ht="35.25" customHeight="1" x14ac:dyDescent="0.25">
      <c r="A4" s="85" t="s">
        <v>57</v>
      </c>
      <c r="B4" s="86"/>
      <c r="C4" s="86"/>
      <c r="D4" s="86"/>
      <c r="E4" s="86"/>
      <c r="F4" s="86"/>
    </row>
    <row r="5" spans="1:6" ht="18" customHeight="1" x14ac:dyDescent="0.25">
      <c r="A5" s="12" t="s">
        <v>201</v>
      </c>
      <c r="B5" s="33"/>
      <c r="C5" s="33"/>
      <c r="D5" s="33"/>
      <c r="E5" s="33"/>
      <c r="F5" s="33"/>
    </row>
    <row r="6" spans="1:6" ht="18" customHeight="1" x14ac:dyDescent="0.25">
      <c r="A6" s="12" t="s">
        <v>191</v>
      </c>
      <c r="B6" s="33"/>
      <c r="C6" s="33"/>
      <c r="D6" s="33"/>
      <c r="E6" s="33"/>
      <c r="F6" s="33"/>
    </row>
    <row r="7" spans="1:6" ht="18" customHeight="1" x14ac:dyDescent="0.25">
      <c r="A7" s="21" t="s">
        <v>192</v>
      </c>
      <c r="B7" s="33"/>
      <c r="C7" s="33"/>
      <c r="D7" s="33"/>
      <c r="E7" s="33"/>
      <c r="F7" s="33"/>
    </row>
    <row r="8" spans="1:6" ht="18" customHeight="1" x14ac:dyDescent="0.25">
      <c r="A8" s="12" t="s">
        <v>193</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82" t="s">
        <v>0</v>
      </c>
      <c r="B11" s="82" t="s">
        <v>1</v>
      </c>
      <c r="C11" s="82" t="s">
        <v>33</v>
      </c>
      <c r="D11" s="82"/>
      <c r="E11" s="82" t="s">
        <v>2</v>
      </c>
      <c r="F11" s="82"/>
    </row>
    <row r="12" spans="1:6" ht="34.5" x14ac:dyDescent="0.25">
      <c r="A12" s="82"/>
      <c r="B12" s="82"/>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37.5" customHeight="1" x14ac:dyDescent="0.25">
      <c r="A15" s="9" t="s">
        <v>69</v>
      </c>
      <c r="B15" s="10">
        <v>2</v>
      </c>
      <c r="C15" s="10">
        <v>2</v>
      </c>
      <c r="D15" s="58" t="s">
        <v>195</v>
      </c>
      <c r="E15" s="10"/>
      <c r="F15" s="67"/>
    </row>
    <row r="16" spans="1:6" ht="30" customHeight="1" x14ac:dyDescent="0.25">
      <c r="A16" s="9" t="s">
        <v>35</v>
      </c>
      <c r="B16" s="10">
        <v>2</v>
      </c>
      <c r="C16" s="10">
        <v>0</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35</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v>2</v>
      </c>
      <c r="D22" s="58" t="s">
        <v>198</v>
      </c>
      <c r="E22" s="10"/>
      <c r="F22" s="67"/>
    </row>
    <row r="23" spans="1:6" ht="109.5" customHeight="1" x14ac:dyDescent="0.25">
      <c r="A23" s="37" t="s">
        <v>61</v>
      </c>
      <c r="B23" s="10">
        <v>2</v>
      </c>
      <c r="C23" s="10">
        <v>2</v>
      </c>
      <c r="D23" s="106" t="s">
        <v>210</v>
      </c>
      <c r="E23" s="10"/>
      <c r="F23" s="58" t="s">
        <v>50</v>
      </c>
    </row>
    <row r="24" spans="1:6" ht="40.5" x14ac:dyDescent="0.25">
      <c r="A24" s="8" t="s">
        <v>60</v>
      </c>
      <c r="B24" s="10">
        <v>2</v>
      </c>
      <c r="C24" s="10">
        <v>0</v>
      </c>
      <c r="D24" s="58"/>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170</v>
      </c>
      <c r="B32" s="10">
        <v>2</v>
      </c>
      <c r="C32" s="10">
        <v>2</v>
      </c>
      <c r="D32" s="67"/>
      <c r="E32" s="10"/>
      <c r="F32" s="67"/>
    </row>
    <row r="33" spans="1:6" ht="63.75" customHeight="1" x14ac:dyDescent="0.25">
      <c r="A33" s="8" t="s">
        <v>171</v>
      </c>
      <c r="B33" s="10">
        <v>2</v>
      </c>
      <c r="C33" s="10">
        <v>2</v>
      </c>
      <c r="D33" s="58"/>
      <c r="E33" s="10"/>
      <c r="F33" s="58" t="s">
        <v>175</v>
      </c>
    </row>
    <row r="34" spans="1:6" ht="24" customHeight="1" x14ac:dyDescent="0.25">
      <c r="A34" s="7" t="s">
        <v>42</v>
      </c>
      <c r="B34" s="23">
        <f>SUM(B35:B38)</f>
        <v>8</v>
      </c>
      <c r="C34" s="40">
        <f>SUM(C35:C38)</f>
        <v>6</v>
      </c>
      <c r="D34" s="67"/>
      <c r="E34" s="49">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172</v>
      </c>
      <c r="B37" s="10">
        <v>2</v>
      </c>
      <c r="C37" s="10">
        <v>2</v>
      </c>
      <c r="D37" s="67"/>
      <c r="E37" s="10"/>
      <c r="F37" s="67"/>
    </row>
    <row r="38" spans="1:6" ht="33" x14ac:dyDescent="0.25">
      <c r="A38" s="36" t="s">
        <v>151</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t="s">
        <v>166</v>
      </c>
      <c r="E41" s="10"/>
      <c r="F41" s="67"/>
    </row>
    <row r="42" spans="1:6" ht="27" customHeight="1" x14ac:dyDescent="0.25">
      <c r="A42" s="32" t="s">
        <v>44</v>
      </c>
      <c r="B42" s="23">
        <f>SUM(B43:B47)</f>
        <v>10</v>
      </c>
      <c r="C42" s="40">
        <f>SUM(C43:C47)</f>
        <v>5</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155</v>
      </c>
      <c r="E44" s="10"/>
      <c r="F44" s="67"/>
    </row>
    <row r="45" spans="1:6" ht="49.5" x14ac:dyDescent="0.25">
      <c r="A45" s="36" t="s">
        <v>179</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0</v>
      </c>
      <c r="D47" s="58" t="s">
        <v>199</v>
      </c>
      <c r="E47" s="10"/>
      <c r="F47" s="67"/>
    </row>
    <row r="48" spans="1:6" ht="23.25" customHeight="1" x14ac:dyDescent="0.25">
      <c r="A48" s="32" t="s">
        <v>46</v>
      </c>
      <c r="B48" s="6">
        <f>B49+B52</f>
        <v>10</v>
      </c>
      <c r="C48" s="6">
        <f>C49+C52</f>
        <v>9</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58"/>
      <c r="E50" s="10"/>
      <c r="F50" s="58" t="s">
        <v>148</v>
      </c>
    </row>
    <row r="51" spans="1:6" ht="49.5" x14ac:dyDescent="0.25">
      <c r="A51" s="36" t="s">
        <v>64</v>
      </c>
      <c r="B51" s="10">
        <v>2</v>
      </c>
      <c r="C51" s="10">
        <v>2</v>
      </c>
      <c r="D51" s="67" t="s">
        <v>200</v>
      </c>
      <c r="E51" s="10"/>
      <c r="F51" s="68"/>
    </row>
    <row r="52" spans="1:6" ht="27" customHeight="1" x14ac:dyDescent="0.25">
      <c r="A52" s="32" t="s">
        <v>47</v>
      </c>
      <c r="B52" s="23">
        <f>SUM(B53:B55)</f>
        <v>6</v>
      </c>
      <c r="C52" s="72">
        <f>SUM(C53:C55)</f>
        <v>5</v>
      </c>
      <c r="D52" s="67"/>
      <c r="E52" s="49">
        <f>SUM(E53:E55)</f>
        <v>0</v>
      </c>
      <c r="F52" s="67"/>
    </row>
    <row r="53" spans="1:6" ht="33" x14ac:dyDescent="0.25">
      <c r="A53" s="8" t="s">
        <v>66</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88">
        <f>ROUND(C56/B56*100,0)</f>
        <v>81</v>
      </c>
      <c r="D57" s="89"/>
      <c r="E57" s="82">
        <f>ROUND(E56/B56*100,0)</f>
        <v>0</v>
      </c>
      <c r="F57" s="82"/>
    </row>
    <row r="58" spans="1:6" ht="27" customHeight="1" x14ac:dyDescent="0.25">
      <c r="A58" s="23" t="s">
        <v>7</v>
      </c>
      <c r="B58" s="10"/>
      <c r="C58" s="82" t="str">
        <f>IF(AND(AND(C15=2,C22=2),C57&gt;=80),"Loại A",IF(AND(AND(C15=2,C22=2),C57&gt;=65),"Loại B",IF(AND(AND(C15=2,C22=2),C57&gt;=50),"Loại C",IF(AND(AND(C15=2,C22=2),C57&lt;50),"Không đạt chuẩn",IF(OR(C15&lt;2,C22&lt;2),"Không đạt chuẩn")))))</f>
        <v>Loại A</v>
      </c>
      <c r="D58" s="82"/>
      <c r="E58" s="82" t="str">
        <f>IF(AND(AND(E15=2,E22=2),E57&gt;=80),"Loại A",IF(AND(AND(E15=2,E22=2),E57&gt;=65),"Loại B",IF(AND(AND(E15=2,E22=2),E57&gt;=50),"Loại C",IF(AND(AND(E15=2,E22=2),E57&lt;50),"Không đạt chuẩn",IF(OR(E15&lt;2,E22&lt;2),"Không đạt chuẩn")))))</f>
        <v>Không đạt chuẩn</v>
      </c>
      <c r="F58" s="82"/>
    </row>
    <row r="59" spans="1:6" x14ac:dyDescent="0.25">
      <c r="A59" s="13"/>
    </row>
    <row r="60" spans="1:6" x14ac:dyDescent="0.25">
      <c r="A60" s="26" t="s">
        <v>187</v>
      </c>
      <c r="D60" s="80" t="s">
        <v>204</v>
      </c>
      <c r="E60" s="80"/>
      <c r="F60" s="80"/>
    </row>
    <row r="61" spans="1:6" x14ac:dyDescent="0.25">
      <c r="A61" s="27" t="s">
        <v>8</v>
      </c>
      <c r="D61" s="83" t="s">
        <v>9</v>
      </c>
      <c r="E61" s="83"/>
      <c r="F61" s="83"/>
    </row>
    <row r="62" spans="1:6" x14ac:dyDescent="0.25">
      <c r="A62" s="26" t="s">
        <v>10</v>
      </c>
      <c r="D62" s="80" t="s">
        <v>10</v>
      </c>
      <c r="E62" s="80"/>
      <c r="F62" s="80"/>
    </row>
    <row r="64" spans="1:6" x14ac:dyDescent="0.25">
      <c r="C64" s="14"/>
    </row>
    <row r="66" spans="1:6" x14ac:dyDescent="0.25">
      <c r="C66" s="14"/>
    </row>
    <row r="67" spans="1:6" x14ac:dyDescent="0.25">
      <c r="A67" s="78" t="s">
        <v>202</v>
      </c>
      <c r="D67" s="87" t="s">
        <v>203</v>
      </c>
      <c r="E67" s="87"/>
      <c r="F67" s="87"/>
    </row>
  </sheetData>
  <mergeCells count="14">
    <mergeCell ref="D2:F2"/>
    <mergeCell ref="A4:F4"/>
    <mergeCell ref="A11:A12"/>
    <mergeCell ref="B11:B12"/>
    <mergeCell ref="C11:D11"/>
    <mergeCell ref="E11:F11"/>
    <mergeCell ref="D67:F67"/>
    <mergeCell ref="D62:F62"/>
    <mergeCell ref="C57:D57"/>
    <mergeCell ref="E57:F57"/>
    <mergeCell ref="C58:D58"/>
    <mergeCell ref="E58:F58"/>
    <mergeCell ref="D60:F60"/>
    <mergeCell ref="D61:F61"/>
  </mergeCells>
  <conditionalFormatting sqref="B13:C55">
    <cfRule type="cellIs" dxfId="14" priority="9" stopIfTrue="1" operator="equal">
      <formula>0</formula>
    </cfRule>
  </conditionalFormatting>
  <conditionalFormatting sqref="E13:E55">
    <cfRule type="cellIs" dxfId="13"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3" zoomScaleNormal="100" workbookViewId="0">
      <selection activeCell="A67" sqref="A6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77" t="s">
        <v>190</v>
      </c>
      <c r="B2" s="3"/>
      <c r="D2" s="84" t="s">
        <v>11</v>
      </c>
      <c r="E2" s="84"/>
      <c r="F2" s="84"/>
    </row>
    <row r="3" spans="1:6" x14ac:dyDescent="0.25">
      <c r="A3" s="1"/>
      <c r="B3" s="2"/>
    </row>
    <row r="4" spans="1:6" ht="35.25" customHeight="1" x14ac:dyDescent="0.25">
      <c r="A4" s="85" t="s">
        <v>57</v>
      </c>
      <c r="B4" s="86"/>
      <c r="C4" s="86"/>
      <c r="D4" s="86"/>
      <c r="E4" s="86"/>
      <c r="F4" s="86"/>
    </row>
    <row r="5" spans="1:6" ht="18" customHeight="1" x14ac:dyDescent="0.25">
      <c r="A5" s="12" t="s">
        <v>207</v>
      </c>
      <c r="B5" s="33"/>
      <c r="C5" s="33"/>
      <c r="D5" s="33"/>
      <c r="E5" s="33"/>
      <c r="F5" s="33"/>
    </row>
    <row r="6" spans="1:6" ht="18" customHeight="1" x14ac:dyDescent="0.25">
      <c r="A6" s="12" t="s">
        <v>191</v>
      </c>
      <c r="B6" s="33"/>
      <c r="C6" s="33"/>
      <c r="D6" s="33"/>
      <c r="E6" s="33"/>
      <c r="F6" s="33"/>
    </row>
    <row r="7" spans="1:6" ht="18" customHeight="1" x14ac:dyDescent="0.25">
      <c r="A7" s="21" t="s">
        <v>192</v>
      </c>
      <c r="B7" s="33"/>
      <c r="C7" s="33"/>
      <c r="D7" s="33"/>
      <c r="E7" s="33"/>
      <c r="F7" s="33"/>
    </row>
    <row r="8" spans="1:6" ht="18" customHeight="1" x14ac:dyDescent="0.25">
      <c r="A8" s="12" t="s">
        <v>193</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82" t="s">
        <v>0</v>
      </c>
      <c r="B11" s="82" t="s">
        <v>1</v>
      </c>
      <c r="C11" s="82" t="s">
        <v>33</v>
      </c>
      <c r="D11" s="82"/>
      <c r="E11" s="82" t="s">
        <v>2</v>
      </c>
      <c r="F11" s="82"/>
    </row>
    <row r="12" spans="1:6" ht="34.5" x14ac:dyDescent="0.25">
      <c r="A12" s="82"/>
      <c r="B12" s="82"/>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75">
        <f>SUM(B15:B16)</f>
        <v>4</v>
      </c>
      <c r="C14" s="75">
        <f>SUM(C15:C16)</f>
        <v>2</v>
      </c>
      <c r="D14" s="67"/>
      <c r="E14" s="75">
        <f>SUM(E15:E16)</f>
        <v>0</v>
      </c>
      <c r="F14" s="67"/>
    </row>
    <row r="15" spans="1:6" ht="37.5" customHeight="1" x14ac:dyDescent="0.25">
      <c r="A15" s="9" t="s">
        <v>69</v>
      </c>
      <c r="B15" s="10">
        <v>2</v>
      </c>
      <c r="C15" s="10">
        <v>2</v>
      </c>
      <c r="D15" s="58" t="s">
        <v>205</v>
      </c>
      <c r="E15" s="10"/>
      <c r="F15" s="67"/>
    </row>
    <row r="16" spans="1:6" ht="30" customHeight="1" x14ac:dyDescent="0.25">
      <c r="A16" s="9" t="s">
        <v>35</v>
      </c>
      <c r="B16" s="10">
        <v>2</v>
      </c>
      <c r="C16" s="10">
        <v>0</v>
      </c>
      <c r="D16" s="67"/>
      <c r="E16" s="10"/>
      <c r="F16" s="67"/>
    </row>
    <row r="17" spans="1:6" ht="23.25" customHeight="1" x14ac:dyDescent="0.25">
      <c r="A17" s="31" t="s">
        <v>15</v>
      </c>
      <c r="B17" s="75">
        <f>SUM(B18:B19)</f>
        <v>4</v>
      </c>
      <c r="C17" s="75">
        <f>SUM(C18:C19)</f>
        <v>4</v>
      </c>
      <c r="D17" s="67"/>
      <c r="E17" s="75">
        <f>SUM(E18:E19)</f>
        <v>0</v>
      </c>
      <c r="F17" s="67"/>
    </row>
    <row r="18" spans="1:6" ht="143.25" customHeight="1" x14ac:dyDescent="0.25">
      <c r="A18" s="8" t="s">
        <v>36</v>
      </c>
      <c r="B18" s="10">
        <v>2</v>
      </c>
      <c r="C18" s="10">
        <v>2</v>
      </c>
      <c r="D18" s="58" t="s">
        <v>206</v>
      </c>
      <c r="E18" s="10"/>
      <c r="F18" s="67"/>
    </row>
    <row r="19" spans="1:6" ht="83.25" customHeight="1" x14ac:dyDescent="0.25">
      <c r="A19" s="8" t="s">
        <v>37</v>
      </c>
      <c r="B19" s="10">
        <v>2</v>
      </c>
      <c r="C19" s="10">
        <v>2</v>
      </c>
      <c r="D19" s="58" t="s">
        <v>197</v>
      </c>
      <c r="E19" s="10"/>
      <c r="F19" s="67"/>
    </row>
    <row r="20" spans="1:6" ht="21.75" customHeight="1" x14ac:dyDescent="0.25">
      <c r="A20" s="7" t="s">
        <v>38</v>
      </c>
      <c r="B20" s="6">
        <f>B21+B28+B34+B39+B42</f>
        <v>44</v>
      </c>
      <c r="C20" s="6">
        <f>C21+C28+C34+C39+C42</f>
        <v>34</v>
      </c>
      <c r="D20" s="67"/>
      <c r="E20" s="6">
        <f>E21+E28+E34+E39+E42</f>
        <v>0</v>
      </c>
      <c r="F20" s="67"/>
    </row>
    <row r="21" spans="1:6" ht="21.75" customHeight="1" x14ac:dyDescent="0.25">
      <c r="A21" s="7" t="s">
        <v>39</v>
      </c>
      <c r="B21" s="75">
        <f>SUM(B22:B27)</f>
        <v>12</v>
      </c>
      <c r="C21" s="75">
        <f>SUM(C22:C27)</f>
        <v>8</v>
      </c>
      <c r="D21" s="67"/>
      <c r="E21" s="75">
        <f>SUM(E22:E27)</f>
        <v>0</v>
      </c>
      <c r="F21" s="67"/>
    </row>
    <row r="22" spans="1:6" s="104" customFormat="1" ht="57.75" customHeight="1" x14ac:dyDescent="0.25">
      <c r="A22" s="100" t="s">
        <v>40</v>
      </c>
      <c r="B22" s="101">
        <v>2</v>
      </c>
      <c r="C22" s="101">
        <v>0</v>
      </c>
      <c r="D22" s="102" t="s">
        <v>208</v>
      </c>
      <c r="E22" s="101"/>
      <c r="F22" s="103"/>
    </row>
    <row r="23" spans="1:6" ht="91.5" customHeight="1" x14ac:dyDescent="0.25">
      <c r="A23" s="37" t="s">
        <v>61</v>
      </c>
      <c r="B23" s="10">
        <v>2</v>
      </c>
      <c r="C23" s="10">
        <v>2</v>
      </c>
      <c r="D23" s="105" t="s">
        <v>209</v>
      </c>
      <c r="E23" s="10"/>
      <c r="F23" s="58" t="s">
        <v>50</v>
      </c>
    </row>
    <row r="24" spans="1:6" ht="40.5" x14ac:dyDescent="0.25">
      <c r="A24" s="8" t="s">
        <v>60</v>
      </c>
      <c r="B24" s="10">
        <v>2</v>
      </c>
      <c r="C24" s="10">
        <v>0</v>
      </c>
      <c r="D24" s="58"/>
      <c r="E24" s="10"/>
      <c r="F24" s="58" t="s">
        <v>125</v>
      </c>
    </row>
    <row r="25" spans="1:6" ht="49.5" x14ac:dyDescent="0.25">
      <c r="A25" s="36" t="s">
        <v>98</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75">
        <f>SUM(B29:B33)</f>
        <v>10</v>
      </c>
      <c r="C28" s="75">
        <f>SUM(C29:C33)</f>
        <v>10</v>
      </c>
      <c r="D28" s="67"/>
      <c r="E28" s="75">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2</v>
      </c>
      <c r="D30" s="67"/>
      <c r="E30" s="10"/>
      <c r="F30" s="67"/>
    </row>
    <row r="31" spans="1:6" ht="54" customHeight="1" x14ac:dyDescent="0.25">
      <c r="A31" s="36" t="s">
        <v>140</v>
      </c>
      <c r="B31" s="10">
        <v>2</v>
      </c>
      <c r="C31" s="10">
        <v>2</v>
      </c>
      <c r="D31" s="58"/>
      <c r="E31" s="10"/>
      <c r="F31" s="58" t="s">
        <v>142</v>
      </c>
    </row>
    <row r="32" spans="1:6" ht="49.5" x14ac:dyDescent="0.25">
      <c r="A32" s="8" t="s">
        <v>170</v>
      </c>
      <c r="B32" s="10">
        <v>2</v>
      </c>
      <c r="C32" s="10">
        <v>2</v>
      </c>
      <c r="D32" s="67"/>
      <c r="E32" s="10"/>
      <c r="F32" s="67"/>
    </row>
    <row r="33" spans="1:6" ht="63.75" customHeight="1" x14ac:dyDescent="0.25">
      <c r="A33" s="8" t="s">
        <v>171</v>
      </c>
      <c r="B33" s="10">
        <v>2</v>
      </c>
      <c r="C33" s="10">
        <v>2</v>
      </c>
      <c r="D33" s="58"/>
      <c r="E33" s="10"/>
      <c r="F33" s="58" t="s">
        <v>175</v>
      </c>
    </row>
    <row r="34" spans="1:6" ht="24" customHeight="1" x14ac:dyDescent="0.25">
      <c r="A34" s="7" t="s">
        <v>42</v>
      </c>
      <c r="B34" s="75">
        <f>SUM(B35:B38)</f>
        <v>8</v>
      </c>
      <c r="C34" s="75">
        <f>SUM(C35:C38)</f>
        <v>5</v>
      </c>
      <c r="D34" s="67"/>
      <c r="E34" s="75">
        <f>SUM(E35:E38)</f>
        <v>0</v>
      </c>
      <c r="F34" s="67"/>
    </row>
    <row r="35" spans="1:6" ht="66" x14ac:dyDescent="0.25">
      <c r="A35" s="9" t="s">
        <v>76</v>
      </c>
      <c r="B35" s="10">
        <v>2</v>
      </c>
      <c r="C35" s="10">
        <v>1</v>
      </c>
      <c r="D35" s="67"/>
      <c r="E35" s="10"/>
      <c r="F35" s="67"/>
    </row>
    <row r="36" spans="1:6" ht="49.5" x14ac:dyDescent="0.25">
      <c r="A36" s="36" t="s">
        <v>77</v>
      </c>
      <c r="B36" s="10">
        <v>2</v>
      </c>
      <c r="C36" s="10">
        <v>2</v>
      </c>
      <c r="D36" s="67"/>
      <c r="E36" s="10"/>
      <c r="F36" s="67"/>
    </row>
    <row r="37" spans="1:6" ht="33" x14ac:dyDescent="0.25">
      <c r="A37" s="9" t="s">
        <v>172</v>
      </c>
      <c r="B37" s="10">
        <v>2</v>
      </c>
      <c r="C37" s="10">
        <v>2</v>
      </c>
      <c r="D37" s="67"/>
      <c r="E37" s="10"/>
      <c r="F37" s="67"/>
    </row>
    <row r="38" spans="1:6" ht="33" x14ac:dyDescent="0.25">
      <c r="A38" s="36" t="s">
        <v>151</v>
      </c>
      <c r="B38" s="10">
        <v>2</v>
      </c>
      <c r="C38" s="10">
        <v>0</v>
      </c>
      <c r="D38" s="67"/>
      <c r="E38" s="10"/>
      <c r="F38" s="67"/>
    </row>
    <row r="39" spans="1:6" ht="28.5" customHeight="1" x14ac:dyDescent="0.25">
      <c r="A39" s="7" t="s">
        <v>43</v>
      </c>
      <c r="B39" s="75">
        <f>SUM(B40:B41)</f>
        <v>4</v>
      </c>
      <c r="C39" s="75">
        <f>SUM(C40:C41)</f>
        <v>4</v>
      </c>
      <c r="D39" s="67"/>
      <c r="E39" s="75">
        <f>SUM(E40:E41)</f>
        <v>0</v>
      </c>
      <c r="F39" s="67"/>
    </row>
    <row r="40" spans="1:6" ht="49.5" x14ac:dyDescent="0.25">
      <c r="A40" s="8" t="s">
        <v>54</v>
      </c>
      <c r="B40" s="10">
        <v>2</v>
      </c>
      <c r="C40" s="10">
        <v>2</v>
      </c>
      <c r="D40" s="67"/>
      <c r="E40" s="10"/>
      <c r="F40" s="67"/>
    </row>
    <row r="41" spans="1:6" ht="82.5" x14ac:dyDescent="0.25">
      <c r="A41" s="36" t="s">
        <v>173</v>
      </c>
      <c r="B41" s="10">
        <v>2</v>
      </c>
      <c r="C41" s="10">
        <v>2</v>
      </c>
      <c r="D41" s="58"/>
      <c r="E41" s="10"/>
      <c r="F41" s="67"/>
    </row>
    <row r="42" spans="1:6" ht="27" customHeight="1" x14ac:dyDescent="0.25">
      <c r="A42" s="32" t="s">
        <v>44</v>
      </c>
      <c r="B42" s="75">
        <f>SUM(B43:B47)</f>
        <v>10</v>
      </c>
      <c r="C42" s="75">
        <f>SUM(C43:C47)</f>
        <v>7</v>
      </c>
      <c r="D42" s="67"/>
      <c r="E42" s="75">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155</v>
      </c>
      <c r="E44" s="10"/>
      <c r="F44" s="67"/>
    </row>
    <row r="45" spans="1:6" ht="49.5" x14ac:dyDescent="0.25">
      <c r="A45" s="36" t="s">
        <v>179</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75">
        <f>SUM(B50:B51)</f>
        <v>4</v>
      </c>
      <c r="C49" s="75">
        <f>SUM(C50:C51)</f>
        <v>2</v>
      </c>
      <c r="D49" s="67"/>
      <c r="E49" s="75">
        <f>SUM(E50:E51)</f>
        <v>0</v>
      </c>
      <c r="F49" s="67"/>
    </row>
    <row r="50" spans="1:6" ht="83.25" customHeight="1" x14ac:dyDescent="0.25">
      <c r="A50" s="36" t="s">
        <v>158</v>
      </c>
      <c r="B50" s="10">
        <v>2</v>
      </c>
      <c r="C50" s="10">
        <v>2</v>
      </c>
      <c r="D50" s="58"/>
      <c r="E50" s="10"/>
      <c r="F50" s="58" t="s">
        <v>148</v>
      </c>
    </row>
    <row r="51" spans="1:6" ht="49.5" x14ac:dyDescent="0.25">
      <c r="A51" s="36" t="s">
        <v>64</v>
      </c>
      <c r="B51" s="10">
        <v>2</v>
      </c>
      <c r="C51" s="10">
        <v>0</v>
      </c>
      <c r="D51" s="67"/>
      <c r="E51" s="10"/>
      <c r="F51" s="68"/>
    </row>
    <row r="52" spans="1:6" ht="27" customHeight="1" x14ac:dyDescent="0.25">
      <c r="A52" s="32" t="s">
        <v>47</v>
      </c>
      <c r="B52" s="75">
        <f>SUM(B53:B55)</f>
        <v>6</v>
      </c>
      <c r="C52" s="75">
        <f>SUM(C53:C55)</f>
        <v>5</v>
      </c>
      <c r="D52" s="67"/>
      <c r="E52" s="75">
        <f>SUM(E53:E55)</f>
        <v>0</v>
      </c>
      <c r="F52" s="67"/>
    </row>
    <row r="53" spans="1:6" ht="33" x14ac:dyDescent="0.25">
      <c r="A53" s="8" t="s">
        <v>66</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83</v>
      </c>
      <c r="B55" s="10">
        <v>2</v>
      </c>
      <c r="C55" s="10">
        <v>1</v>
      </c>
      <c r="D55" s="67"/>
      <c r="E55" s="10"/>
      <c r="F55" s="67"/>
    </row>
    <row r="56" spans="1:6" ht="22.5" customHeight="1" x14ac:dyDescent="0.25">
      <c r="A56" s="73" t="s">
        <v>5</v>
      </c>
      <c r="B56" s="6">
        <f>B13+B20+B48</f>
        <v>62</v>
      </c>
      <c r="C56" s="6">
        <f>C13+C20+C48</f>
        <v>47</v>
      </c>
      <c r="D56" s="10"/>
      <c r="E56" s="6">
        <f>E13+E20+E48</f>
        <v>0</v>
      </c>
      <c r="F56" s="70"/>
    </row>
    <row r="57" spans="1:6" ht="27.75" customHeight="1" x14ac:dyDescent="0.25">
      <c r="A57" s="75" t="s">
        <v>6</v>
      </c>
      <c r="B57" s="6">
        <v>100</v>
      </c>
      <c r="C57" s="88">
        <f>ROUND(C56/B56*100,0)</f>
        <v>76</v>
      </c>
      <c r="D57" s="89"/>
      <c r="E57" s="82">
        <f>ROUND(E56/B56*100,0)</f>
        <v>0</v>
      </c>
      <c r="F57" s="82"/>
    </row>
    <row r="58" spans="1:6" ht="27" customHeight="1" x14ac:dyDescent="0.25">
      <c r="A58" s="75" t="s">
        <v>7</v>
      </c>
      <c r="B58" s="10"/>
      <c r="C58" s="99" t="str">
        <f>IF(AND(AND(C15=2,C22=2),C57&gt;=80),"Loại A",IF(AND(AND(C15=2,C22=2),C57&gt;=65),"Loại B",IF(AND(AND(C15=2,C22=2),C57&gt;=50),"Loại C",IF(AND(AND(C15=2,C22=2),C57&lt;50),"Không đạt chuẩn",IF(OR(C15&lt;2,C22&lt;2),"Không đạt chuẩn")))))</f>
        <v>Không đạt chuẩn</v>
      </c>
      <c r="D58" s="99"/>
      <c r="E58" s="82" t="str">
        <f>IF(AND(AND(E15=2,E22=2),E57&gt;=80),"Loại A",IF(AND(AND(E15=2,E22=2),E57&gt;=65),"Loại B",IF(AND(AND(E15=2,E22=2),E57&gt;=50),"Loại C",IF(AND(AND(E15=2,E22=2),E57&lt;50),"Không đạt chuẩn",IF(OR(E15&lt;2,E22&lt;2),"Không đạt chuẩn")))))</f>
        <v>Không đạt chuẩn</v>
      </c>
      <c r="F58" s="82"/>
    </row>
    <row r="59" spans="1:6" x14ac:dyDescent="0.25">
      <c r="A59" s="13"/>
    </row>
    <row r="60" spans="1:6" x14ac:dyDescent="0.25">
      <c r="A60" s="74" t="s">
        <v>187</v>
      </c>
      <c r="D60" s="80" t="s">
        <v>204</v>
      </c>
      <c r="E60" s="80"/>
      <c r="F60" s="80"/>
    </row>
    <row r="61" spans="1:6" x14ac:dyDescent="0.25">
      <c r="A61" s="76" t="s">
        <v>8</v>
      </c>
      <c r="D61" s="83" t="s">
        <v>9</v>
      </c>
      <c r="E61" s="83"/>
      <c r="F61" s="83"/>
    </row>
    <row r="62" spans="1:6" x14ac:dyDescent="0.25">
      <c r="A62" s="74" t="s">
        <v>10</v>
      </c>
      <c r="D62" s="80" t="s">
        <v>10</v>
      </c>
      <c r="E62" s="80"/>
      <c r="F62" s="80"/>
    </row>
    <row r="64" spans="1:6" x14ac:dyDescent="0.25">
      <c r="C64" s="14"/>
    </row>
    <row r="66" spans="1:6" x14ac:dyDescent="0.25">
      <c r="C66" s="14"/>
    </row>
    <row r="67" spans="1:6" x14ac:dyDescent="0.25">
      <c r="A67" s="79" t="s">
        <v>211</v>
      </c>
      <c r="D67" s="87" t="s">
        <v>203</v>
      </c>
      <c r="E67" s="87"/>
      <c r="F67" s="87"/>
    </row>
  </sheetData>
  <mergeCells count="14">
    <mergeCell ref="D62:F62"/>
    <mergeCell ref="D67:F67"/>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3" priority="2" stopIfTrue="1" operator="equal">
      <formula>0</formula>
    </cfRule>
  </conditionalFormatting>
  <conditionalFormatting sqref="E13:E55">
    <cfRule type="cellIs" dxfId="1" priority="1" stopIfTrue="1" operator="equal">
      <formula>0</formula>
    </cfRule>
  </conditionalFormatting>
  <pageMargins left="0.3" right="0.24" top="0.38" bottom="0.35" header="0.3" footer="0.2"/>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84" t="s">
        <v>11</v>
      </c>
      <c r="E2" s="84"/>
      <c r="F2" s="84"/>
    </row>
    <row r="3" spans="1:6" ht="8.25" customHeight="1" x14ac:dyDescent="0.25">
      <c r="A3" s="1"/>
      <c r="B3" s="2"/>
    </row>
    <row r="4" spans="1:6" ht="44.25" customHeight="1" x14ac:dyDescent="0.25">
      <c r="A4" s="85" t="s">
        <v>100</v>
      </c>
      <c r="B4" s="86"/>
      <c r="C4" s="86"/>
      <c r="D4" s="86"/>
      <c r="E4" s="86"/>
      <c r="F4" s="86"/>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2" t="s">
        <v>0</v>
      </c>
      <c r="B11" s="82" t="s">
        <v>1</v>
      </c>
      <c r="C11" s="82" t="s">
        <v>33</v>
      </c>
      <c r="D11" s="82"/>
      <c r="E11" s="82" t="s">
        <v>2</v>
      </c>
      <c r="F11" s="82"/>
    </row>
    <row r="12" spans="1:6" ht="34.5" x14ac:dyDescent="0.25">
      <c r="A12" s="82"/>
      <c r="B12" s="82"/>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171</v>
      </c>
      <c r="B27" s="10">
        <v>2</v>
      </c>
      <c r="C27" s="10"/>
      <c r="D27" s="58" t="s">
        <v>143</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155</v>
      </c>
      <c r="E38" s="10"/>
      <c r="F38" s="55"/>
    </row>
    <row r="39" spans="1:6" ht="49.5" x14ac:dyDescent="0.25">
      <c r="A39" s="36" t="s">
        <v>178</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2">
        <f>ROUND(C50/B50*100,0)</f>
        <v>0</v>
      </c>
      <c r="D51" s="82"/>
      <c r="E51" s="90">
        <f>ROUND(E50/B50*100,0)</f>
        <v>0</v>
      </c>
      <c r="F51" s="91"/>
    </row>
    <row r="52" spans="1:6" ht="21.75" customHeight="1" x14ac:dyDescent="0.25">
      <c r="A52" s="40" t="s">
        <v>7</v>
      </c>
      <c r="B52" s="10"/>
      <c r="C52" s="82" t="str">
        <f>IF(AND(AND(C14=2,C15=2),C51&gt;=80),"Loại A",IF(AND(AND(C14=2,C15=2),C51&gt;=65),"Loại B",IF(AND(AND(C14=2,C15=2),C51&gt;=50),"Loại C",IF(AND(AND(C14=2,C15=2),C51&lt;50),"Không đạt chuẩn",IF(OR(C14&lt;2,C15&lt;2),"Không đạt chuẩn")))))</f>
        <v>Không đạt chuẩn</v>
      </c>
      <c r="D52" s="82"/>
      <c r="E52" s="82" t="str">
        <f>IF(AND(AND(E14=2,E15=2),E51&gt;=80),"Loại A",IF(AND(AND(E14=2,E15=2),E51&gt;=65),"Loại B",IF(AND(AND(E14=2,E15=2),E51&gt;=50),"Loại C",IF(AND(AND(E14=2,E15=2),E51&lt;50),"Không đạt chuẩn",IF(OR(E14&lt;2,E15&lt;2),"Không đạt chuẩn")))))</f>
        <v>Không đạt chuẩn</v>
      </c>
      <c r="F52" s="82"/>
    </row>
    <row r="53" spans="1:6" x14ac:dyDescent="0.25">
      <c r="A53" s="13"/>
    </row>
    <row r="54" spans="1:6" x14ac:dyDescent="0.25">
      <c r="A54" s="39" t="s">
        <v>187</v>
      </c>
      <c r="D54" s="80" t="s">
        <v>188</v>
      </c>
      <c r="E54" s="80"/>
      <c r="F54" s="80"/>
    </row>
    <row r="55" spans="1:6" x14ac:dyDescent="0.25">
      <c r="A55" s="41" t="s">
        <v>8</v>
      </c>
      <c r="D55" s="83" t="s">
        <v>9</v>
      </c>
      <c r="E55" s="83"/>
      <c r="F55" s="83"/>
    </row>
    <row r="56" spans="1:6" x14ac:dyDescent="0.25">
      <c r="A56" s="39" t="s">
        <v>10</v>
      </c>
      <c r="D56" s="80" t="s">
        <v>10</v>
      </c>
      <c r="E56" s="80"/>
      <c r="F56" s="80"/>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12" priority="18" stopIfTrue="1" operator="equal">
      <formula>1</formula>
    </cfRule>
    <cfRule type="cellIs" dxfId="11" priority="19" stopIfTrue="1" operator="equal">
      <formula>0</formula>
    </cfRule>
  </conditionalFormatting>
  <conditionalFormatting sqref="E19:E21 B19:C49 E23:E24 D22:E22 E29:E32 D28:E28 E34:E35 D33:E33 E37:E41 D36:E36 E45 D42:E43 E47:E49 D46:E46 E26">
    <cfRule type="cellIs" dxfId="10" priority="5" stopIfTrue="1" operator="equal">
      <formula>0</formula>
    </cfRule>
  </conditionalFormatting>
  <conditionalFormatting sqref="E19:E21 E23:E24 E29:E32 E34:E35 E37:E41 E45 E47:E49 E26">
    <cfRule type="cellIs" dxfId="9" priority="4" stopIfTrue="1" operator="equal">
      <formula>1</formula>
    </cfRule>
  </conditionalFormatting>
  <conditionalFormatting sqref="E25">
    <cfRule type="cellIs" dxfId="8" priority="3" stopIfTrue="1" operator="equal">
      <formula>0</formula>
    </cfRule>
  </conditionalFormatting>
  <conditionalFormatting sqref="E27">
    <cfRule type="cellIs" dxfId="7" priority="2" stopIfTrue="1" operator="equal">
      <formula>0</formula>
    </cfRule>
  </conditionalFormatting>
  <conditionalFormatting sqref="E44">
    <cfRule type="cellIs" dxfId="6" priority="1" stopIfTrue="1" operator="equal">
      <formula>0</formula>
    </cfRule>
  </conditionalFormatting>
  <pageMargins left="0.5" right="0.28000000000000003" top="0.49" bottom="0.36" header="0.3" footer="0.21"/>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2" t="s">
        <v>118</v>
      </c>
      <c r="B2" s="92"/>
      <c r="C2" s="92"/>
      <c r="D2" s="11"/>
      <c r="E2" s="3"/>
      <c r="G2" s="84" t="s">
        <v>11</v>
      </c>
      <c r="H2" s="84"/>
      <c r="I2" s="84"/>
      <c r="J2" s="84"/>
    </row>
    <row r="3" spans="1:10" x14ac:dyDescent="0.25">
      <c r="B3" s="1"/>
      <c r="C3" s="1"/>
      <c r="D3" s="1"/>
      <c r="E3" s="2"/>
    </row>
    <row r="4" spans="1:10" ht="59.25" customHeight="1" x14ac:dyDescent="0.25">
      <c r="B4" s="85" t="s">
        <v>119</v>
      </c>
      <c r="C4" s="85"/>
      <c r="D4" s="85"/>
      <c r="E4" s="86"/>
      <c r="F4" s="86"/>
      <c r="G4" s="86"/>
      <c r="H4" s="86"/>
      <c r="I4" s="86"/>
      <c r="J4" s="86"/>
    </row>
    <row r="5" spans="1:10" ht="9.75" customHeight="1" x14ac:dyDescent="0.25">
      <c r="B5" s="45"/>
      <c r="C5" s="45"/>
      <c r="D5" s="45"/>
    </row>
    <row r="6" spans="1:10" ht="10.5" customHeight="1" x14ac:dyDescent="0.25">
      <c r="B6" s="4"/>
      <c r="C6" s="4"/>
      <c r="D6" s="4"/>
    </row>
    <row r="7" spans="1:10" ht="33" customHeight="1" x14ac:dyDescent="0.25">
      <c r="A7" s="93" t="s">
        <v>101</v>
      </c>
      <c r="B7" s="81" t="s">
        <v>102</v>
      </c>
      <c r="C7" s="94" t="s">
        <v>103</v>
      </c>
      <c r="D7" s="95"/>
      <c r="E7" s="96"/>
      <c r="F7" s="81" t="s">
        <v>104</v>
      </c>
      <c r="G7" s="81"/>
      <c r="H7" s="81" t="s">
        <v>105</v>
      </c>
      <c r="I7" s="81"/>
      <c r="J7" s="97" t="s">
        <v>106</v>
      </c>
    </row>
    <row r="8" spans="1:10" ht="33" x14ac:dyDescent="0.25">
      <c r="A8" s="93"/>
      <c r="B8" s="81"/>
      <c r="C8" s="43" t="s">
        <v>107</v>
      </c>
      <c r="D8" s="43" t="s">
        <v>108</v>
      </c>
      <c r="E8" s="43" t="s">
        <v>109</v>
      </c>
      <c r="F8" s="43" t="s">
        <v>110</v>
      </c>
      <c r="G8" s="43" t="s">
        <v>7</v>
      </c>
      <c r="H8" s="43" t="s">
        <v>110</v>
      </c>
      <c r="I8" s="43" t="s">
        <v>7</v>
      </c>
      <c r="J8" s="98"/>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80" t="s">
        <v>184</v>
      </c>
      <c r="I16" s="80"/>
      <c r="J16" s="80"/>
    </row>
    <row r="17" spans="2:10" x14ac:dyDescent="0.25">
      <c r="B17" s="44" t="s">
        <v>117</v>
      </c>
      <c r="C17" s="44"/>
      <c r="D17" s="44"/>
      <c r="H17" s="83" t="s">
        <v>120</v>
      </c>
      <c r="I17" s="83"/>
      <c r="J17" s="83"/>
    </row>
    <row r="18" spans="2:10" x14ac:dyDescent="0.25">
      <c r="B18" s="42"/>
      <c r="C18" s="42"/>
      <c r="D18" s="42"/>
      <c r="G18" s="80"/>
      <c r="H18" s="80"/>
      <c r="I18" s="80"/>
      <c r="J18" s="8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VCQL</vt:lpstr>
      <vt:lpstr>THOA</vt:lpstr>
      <vt:lpstr>NGOC</vt:lpstr>
      <vt:lpstr>LDPT</vt:lpstr>
      <vt:lpstr>Mẫu 4</vt:lpstr>
      <vt:lpstr>LDPT!Print_Titles</vt:lpstr>
      <vt:lpstr>NGOC!Print_Titles</vt:lpstr>
      <vt:lpstr>THOA!Print_Titles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2019-06-05T21:12:22Z</dcterms:modified>
</cp:coreProperties>
</file>